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 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<sst xmlns="http://schemas.openxmlformats.org/spreadsheetml/2006/main" count="54" uniqueCount="46">
  <si>
    <t xml:space="preserve">PROKONBUD</t>
  </si>
  <si>
    <t xml:space="preserve">WYKAZ STALI ZBROJENIOWEJ</t>
  </si>
  <si>
    <t xml:space="preserve">Nr wykazu</t>
  </si>
  <si>
    <t xml:space="preserve">Pracowania projektowa</t>
  </si>
  <si>
    <t xml:space="preserve">mgr inż.. Tadeusz Lato</t>
  </si>
  <si>
    <t xml:space="preserve">1</t>
  </si>
  <si>
    <t xml:space="preserve">Lublin, ul. Szelburg Zarembiny 16</t>
  </si>
  <si>
    <t xml:space="preserve">Tel. 81-744-90-84, 697-707-450</t>
  </si>
  <si>
    <t xml:space="preserve">Obiekt:</t>
  </si>
  <si>
    <t xml:space="preserve">PRZEBUDOWA, NADBUDOWA I REMONT BUDYNKU PROKURATURY W LUBLINIE PRZY UL. OKOPOWEJ 2A</t>
  </si>
  <si>
    <t xml:space="preserve">Nr rys.</t>
  </si>
  <si>
    <t xml:space="preserve">K-25</t>
  </si>
  <si>
    <t xml:space="preserve">ZAKŁAD USŁUG - PRODUKCYJNY, OBRÓBKA SZKŁA PŁASKIEGO</t>
  </si>
  <si>
    <t xml:space="preserve">PROKURATUR REGIONALNA W LUBLINIE 
UL. OKOPOWA 2A
20-950 LUBLIN</t>
  </si>
  <si>
    <t xml:space="preserve"> Wykonał:  inż.  Karol Kotlarek</t>
  </si>
  <si>
    <t xml:space="preserve">Element:</t>
  </si>
  <si>
    <t xml:space="preserve">ELEMENTY ŻELBETOWE BUDYNKU</t>
  </si>
  <si>
    <t xml:space="preserve">Nr</t>
  </si>
  <si>
    <t xml:space="preserve">Ø</t>
  </si>
  <si>
    <t xml:space="preserve">Długość</t>
  </si>
  <si>
    <t xml:space="preserve">Liczba  w  1 elem.</t>
  </si>
  <si>
    <t xml:space="preserve">Liczba elem.</t>
  </si>
  <si>
    <t xml:space="preserve">Liczba ogólna</t>
  </si>
  <si>
    <t xml:space="preserve">Długość  ogólna [mb]</t>
  </si>
  <si>
    <t xml:space="preserve">A-0</t>
  </si>
  <si>
    <t xml:space="preserve">stal  A-IIIN</t>
  </si>
  <si>
    <t xml:space="preserve">[mm]</t>
  </si>
  <si>
    <t xml:space="preserve">[mb]</t>
  </si>
  <si>
    <t xml:space="preserve">[szt.]</t>
  </si>
  <si>
    <t xml:space="preserve">f6</t>
  </si>
  <si>
    <t xml:space="preserve">f8</t>
  </si>
  <si>
    <t xml:space="preserve">#6</t>
  </si>
  <si>
    <t xml:space="preserve">#8</t>
  </si>
  <si>
    <t xml:space="preserve">#10</t>
  </si>
  <si>
    <t xml:space="preserve">#12</t>
  </si>
  <si>
    <t xml:space="preserve">#16</t>
  </si>
  <si>
    <t xml:space="preserve">#20</t>
  </si>
  <si>
    <t xml:space="preserve">#25</t>
  </si>
  <si>
    <t xml:space="preserve">Wieniec W1 – mb. 142,3</t>
  </si>
  <si>
    <t xml:space="preserve">Wieniec W2 – szt. 2</t>
  </si>
  <si>
    <t xml:space="preserve">Wieniec W3 - mb. 137,9</t>
  </si>
  <si>
    <t xml:space="preserve">Długość  ogólna  wg  średnic [m]</t>
  </si>
  <si>
    <t xml:space="preserve">Masa  jednostkowa  pręta  [kg\m]</t>
  </si>
  <si>
    <t xml:space="preserve">Masa  prętów  wg  średnic  [kg]</t>
  </si>
  <si>
    <t xml:space="preserve">Masa  prętów  wg  rodzajów  stali  [kg]</t>
  </si>
  <si>
    <t xml:space="preserve">Masa  całkowita  [kg]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</si>
</sst>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0.00"/>
    <numFmt numFmtId="167" formatCode="0.0"/>
    <numFmt numFmtId="168" formatCode="0.000"/>
  </numFmts>
  <fonts count="19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color rgb="FF000000"/>
      <name val="Arial"/>
      <family val="2"/>
      <charset val="238"/>
    </font>
    <font>
      <b val="true"/>
      <sz val="8"/>
      <name val="Arial"/>
      <family val="2"/>
      <charset val="238"/>
    </font>
    <font>
      <sz val="14"/>
      <color rgb="FF000000"/>
      <name val="Arial CE"/>
      <family val="2"/>
      <charset val="238"/>
    </font>
    <font>
      <b val="true"/>
      <sz val="12"/>
      <color rgb="FF000000"/>
      <name val="Arial CE"/>
      <family val="2"/>
      <charset val="238"/>
    </font>
    <font>
      <sz val="8"/>
      <name val="Arial"/>
      <family val="2"/>
      <charset val="238"/>
    </font>
    <font>
      <b val="true"/>
      <sz val="18"/>
      <color rgb="FF000000"/>
      <name val="Arial CE"/>
      <family val="2"/>
      <charset val="238"/>
    </font>
    <font>
      <sz val="7"/>
      <name val="Arial"/>
      <family val="2"/>
      <charset val="238"/>
    </font>
    <font>
      <sz val="10"/>
      <color rgb="FF000000"/>
      <name val="Arial CE"/>
      <family val="2"/>
      <charset val="238"/>
    </font>
    <font>
      <b val="true"/>
      <sz val="10"/>
      <name val="Arial"/>
      <family val="2"/>
      <charset val="238"/>
    </font>
    <font>
      <b val="true"/>
      <sz val="12"/>
      <name val="Arial"/>
      <family val="2"/>
      <charset val="238"/>
    </font>
    <font>
      <sz val="10"/>
      <name val="Arial CE"/>
      <family val="2"/>
      <charset val="238"/>
    </font>
    <font>
      <sz val="8"/>
      <color rgb="FF000000"/>
      <name val="Arial CE"/>
      <family val="2"/>
      <charset val="238"/>
    </font>
    <font>
      <b val="true"/>
      <sz val="8.5"/>
      <name val="Arial CE"/>
      <family val="2"/>
      <charset val="238"/>
    </font>
    <font>
      <sz val="12"/>
      <color rgb="FF000000"/>
      <name val="Arial"/>
      <family val="2"/>
      <charset val="238"/>
    </font>
    <font>
      <b val="true"/>
      <sz val="10"/>
      <color rgb="FF00000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9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8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8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1048576"/>
  <sheetViews>
    <sheetView showFormulas="false" showGridLines="true" showRowColHeaders="true" showZeros="false" rightToLeft="false" tabSelected="true" showOutlineSymbols="true" defaultGridColor="true" view="pageBreakPreview" topLeftCell="A1" colorId="64" zoomScale="120" zoomScaleNormal="100" zoomScalePageLayoutView="120" workbookViewId="0">
      <selection pane="topLeft" activeCell="I10" activeCellId="0" sqref="I10"/>
    </sheetView>
  </sheetViews>
  <sheetFormatPr defaultRowHeight="12.75" zeroHeight="false" outlineLevelRow="0" outlineLevelCol="0"/>
  <cols>
    <col collapsed="false" customWidth="true" hidden="false" outlineLevel="0" max="1" min="1" style="1" width="3.51"/>
    <col collapsed="false" customWidth="true" hidden="false" outlineLevel="0" max="2" min="2" style="1" width="4.17"/>
    <col collapsed="false" customWidth="true" hidden="false" outlineLevel="0" max="3" min="3" style="1" width="6.08"/>
    <col collapsed="false" customWidth="true" hidden="false" outlineLevel="0" max="4" min="4" style="1" width="7.95"/>
    <col collapsed="false" customWidth="true" hidden="false" outlineLevel="0" max="5" min="5" style="1" width="5.16"/>
    <col collapsed="false" customWidth="true" hidden="false" outlineLevel="0" max="6" min="6" style="1" width="5.4"/>
    <col collapsed="false" customWidth="true" hidden="false" outlineLevel="0" max="7" min="7" style="1" width="3.51"/>
    <col collapsed="false" customWidth="true" hidden="false" outlineLevel="0" max="8" min="8" style="1" width="6.36"/>
    <col collapsed="false" customWidth="true" hidden="false" outlineLevel="0" max="15" min="9" style="1" width="6.08"/>
    <col collapsed="false" customWidth="true" hidden="false" outlineLevel="0" max="1025" min="16" style="2" width="6.08"/>
  </cols>
  <sheetData>
    <row r="1" customFormat="false" ht="10.35" hidden="false" customHeight="true" outlineLevel="0" collapsed="false">
      <c r="A1" s="3" t="s">
        <v>0</v>
      </c>
      <c r="B1" s="3"/>
      <c r="C1" s="3"/>
      <c r="D1" s="3"/>
      <c r="E1" s="4" t="s">
        <v>1</v>
      </c>
      <c r="F1" s="4"/>
      <c r="G1" s="4"/>
      <c r="H1" s="4"/>
      <c r="I1" s="4"/>
      <c r="J1" s="4"/>
      <c r="K1" s="4"/>
      <c r="L1" s="4"/>
      <c r="M1" s="5" t="s">
        <v>2</v>
      </c>
      <c r="N1" s="5"/>
      <c r="O1" s="5"/>
      <c r="Q1" s="0"/>
      <c r="R1" s="0"/>
      <c r="S1" s="0"/>
      <c r="W1" s="0"/>
    </row>
    <row r="2" customFormat="false" ht="10.35" hidden="false" customHeight="true" outlineLevel="0" collapsed="false">
      <c r="A2" s="6" t="s">
        <v>3</v>
      </c>
      <c r="B2" s="6"/>
      <c r="C2" s="6"/>
      <c r="D2" s="6"/>
      <c r="E2" s="4"/>
      <c r="F2" s="4"/>
      <c r="G2" s="4"/>
      <c r="H2" s="4"/>
      <c r="I2" s="4"/>
      <c r="J2" s="4"/>
      <c r="K2" s="4"/>
      <c r="L2" s="4"/>
      <c r="M2" s="5"/>
      <c r="N2" s="5"/>
      <c r="O2" s="5"/>
      <c r="Q2" s="0"/>
      <c r="R2" s="0"/>
      <c r="S2" s="0"/>
      <c r="W2" s="0"/>
    </row>
    <row r="3" customFormat="false" ht="10.35" hidden="false" customHeight="true" outlineLevel="0" collapsed="false">
      <c r="A3" s="6" t="s">
        <v>4</v>
      </c>
      <c r="B3" s="6"/>
      <c r="C3" s="6"/>
      <c r="D3" s="6"/>
      <c r="E3" s="4"/>
      <c r="F3" s="4"/>
      <c r="G3" s="4"/>
      <c r="H3" s="4"/>
      <c r="I3" s="4"/>
      <c r="J3" s="4"/>
      <c r="K3" s="4"/>
      <c r="L3" s="4"/>
      <c r="M3" s="7" t="s">
        <v>5</v>
      </c>
      <c r="N3" s="7"/>
      <c r="O3" s="7"/>
      <c r="Q3" s="0"/>
      <c r="R3" s="0"/>
      <c r="S3" s="0"/>
      <c r="W3" s="0"/>
    </row>
    <row r="4" customFormat="false" ht="10.35" hidden="false" customHeight="true" outlineLevel="0" collapsed="false">
      <c r="A4" s="6" t="s">
        <v>6</v>
      </c>
      <c r="B4" s="6"/>
      <c r="C4" s="6"/>
      <c r="D4" s="6"/>
      <c r="E4" s="4"/>
      <c r="F4" s="4"/>
      <c r="G4" s="4"/>
      <c r="H4" s="4"/>
      <c r="I4" s="4"/>
      <c r="J4" s="4"/>
      <c r="K4" s="4"/>
      <c r="L4" s="4"/>
      <c r="M4" s="7"/>
      <c r="N4" s="7"/>
      <c r="O4" s="7"/>
      <c r="Q4" s="0"/>
      <c r="R4" s="0"/>
      <c r="S4" s="0"/>
      <c r="W4" s="0"/>
    </row>
    <row r="5" customFormat="false" ht="10.35" hidden="false" customHeight="true" outlineLevel="0" collapsed="false">
      <c r="A5" s="8" t="s">
        <v>7</v>
      </c>
      <c r="B5" s="8"/>
      <c r="C5" s="8"/>
      <c r="D5" s="8"/>
      <c r="E5" s="4"/>
      <c r="F5" s="4"/>
      <c r="G5" s="4"/>
      <c r="H5" s="4"/>
      <c r="I5" s="4"/>
      <c r="J5" s="4"/>
      <c r="K5" s="4"/>
      <c r="L5" s="4"/>
      <c r="M5" s="7"/>
      <c r="N5" s="7"/>
      <c r="O5" s="7"/>
      <c r="Q5" s="0"/>
      <c r="R5" s="0"/>
      <c r="S5" s="0"/>
      <c r="W5" s="0"/>
    </row>
    <row r="6" customFormat="false" ht="24.65" hidden="false" customHeight="true" outlineLevel="0" collapsed="false">
      <c r="A6" s="9" t="s">
        <v>8</v>
      </c>
      <c r="B6" s="9"/>
      <c r="C6" s="10" t="s">
        <v>9</v>
      </c>
      <c r="D6" s="10"/>
      <c r="E6" s="10"/>
      <c r="F6" s="10"/>
      <c r="G6" s="10"/>
      <c r="H6" s="10"/>
      <c r="I6" s="10"/>
      <c r="J6" s="10"/>
      <c r="K6" s="10"/>
      <c r="L6" s="10"/>
      <c r="M6" s="11" t="s">
        <v>10</v>
      </c>
      <c r="N6" s="12" t="s">
        <v>11</v>
      </c>
      <c r="O6" s="12"/>
      <c r="Q6" s="0"/>
      <c r="R6" s="0"/>
      <c r="S6" s="0"/>
      <c r="W6" s="0"/>
    </row>
    <row r="7" customFormat="false" ht="32.95" hidden="false" customHeight="true" outlineLevel="0" collapsed="false">
      <c r="A7" s="9" t="s">
        <v>12</v>
      </c>
      <c r="B7" s="9"/>
      <c r="C7" s="13" t="s">
        <v>13</v>
      </c>
      <c r="D7" s="13"/>
      <c r="E7" s="13"/>
      <c r="F7" s="13"/>
      <c r="G7" s="13"/>
      <c r="H7" s="13"/>
      <c r="I7" s="13"/>
      <c r="J7" s="13"/>
      <c r="K7" s="13"/>
      <c r="L7" s="13"/>
      <c r="M7" s="14" t="s">
        <v>14</v>
      </c>
      <c r="N7" s="14"/>
      <c r="O7" s="14"/>
      <c r="Q7" s="15"/>
      <c r="R7" s="16"/>
      <c r="S7" s="0"/>
      <c r="W7" s="0"/>
    </row>
    <row r="8" customFormat="false" ht="18" hidden="false" customHeight="true" outlineLevel="0" collapsed="false">
      <c r="A8" s="17" t="s">
        <v>15</v>
      </c>
      <c r="B8" s="17"/>
      <c r="C8" s="18" t="s">
        <v>16</v>
      </c>
      <c r="D8" s="18"/>
      <c r="E8" s="18"/>
      <c r="F8" s="18"/>
      <c r="G8" s="18"/>
      <c r="H8" s="18"/>
      <c r="I8" s="18"/>
      <c r="J8" s="18"/>
      <c r="K8" s="18"/>
      <c r="L8" s="18"/>
      <c r="M8" s="14"/>
      <c r="N8" s="14"/>
      <c r="O8" s="14"/>
      <c r="S8" s="0"/>
      <c r="W8" s="0"/>
    </row>
    <row r="9" customFormat="false" ht="17.25" hidden="false" customHeight="true" outlineLevel="0" collapsed="false">
      <c r="A9" s="19" t="s">
        <v>17</v>
      </c>
      <c r="B9" s="20" t="s">
        <v>18</v>
      </c>
      <c r="C9" s="19" t="s">
        <v>19</v>
      </c>
      <c r="D9" s="19" t="s">
        <v>20</v>
      </c>
      <c r="E9" s="19" t="s">
        <v>21</v>
      </c>
      <c r="F9" s="19" t="s">
        <v>22</v>
      </c>
      <c r="G9" s="21" t="s">
        <v>23</v>
      </c>
      <c r="H9" s="21"/>
      <c r="I9" s="21"/>
      <c r="J9" s="21"/>
      <c r="K9" s="21"/>
      <c r="L9" s="21"/>
      <c r="M9" s="21"/>
      <c r="N9" s="21"/>
      <c r="O9" s="21"/>
      <c r="S9" s="0"/>
      <c r="W9" s="0"/>
    </row>
    <row r="10" customFormat="false" ht="20.25" hidden="false" customHeight="true" outlineLevel="0" collapsed="false">
      <c r="A10" s="19"/>
      <c r="B10" s="20"/>
      <c r="C10" s="20"/>
      <c r="D10" s="20"/>
      <c r="E10" s="20"/>
      <c r="F10" s="20"/>
      <c r="G10" s="17" t="s">
        <v>24</v>
      </c>
      <c r="H10" s="17"/>
      <c r="I10" s="17" t="s">
        <v>25</v>
      </c>
      <c r="J10" s="17"/>
      <c r="K10" s="17"/>
      <c r="L10" s="17"/>
      <c r="M10" s="17"/>
      <c r="N10" s="17"/>
      <c r="O10" s="17"/>
      <c r="S10" s="0"/>
      <c r="W10" s="0"/>
    </row>
    <row r="11" customFormat="false" ht="15.75" hidden="false" customHeight="true" outlineLevel="0" collapsed="false">
      <c r="A11" s="19"/>
      <c r="B11" s="17" t="s">
        <v>26</v>
      </c>
      <c r="C11" s="17" t="s">
        <v>27</v>
      </c>
      <c r="D11" s="17" t="s">
        <v>28</v>
      </c>
      <c r="E11" s="17" t="s">
        <v>28</v>
      </c>
      <c r="F11" s="17" t="s">
        <v>28</v>
      </c>
      <c r="G11" s="21" t="s">
        <v>29</v>
      </c>
      <c r="H11" s="21" t="s">
        <v>30</v>
      </c>
      <c r="I11" s="17" t="s">
        <v>31</v>
      </c>
      <c r="J11" s="17" t="s">
        <v>32</v>
      </c>
      <c r="K11" s="17" t="s">
        <v>33</v>
      </c>
      <c r="L11" s="17" t="s">
        <v>34</v>
      </c>
      <c r="M11" s="17" t="s">
        <v>35</v>
      </c>
      <c r="N11" s="17" t="s">
        <v>36</v>
      </c>
      <c r="O11" s="17" t="s">
        <v>37</v>
      </c>
      <c r="S11" s="0"/>
      <c r="W11" s="0"/>
    </row>
    <row r="12" customFormat="false" ht="15.75" hidden="false" customHeight="true" outlineLevel="0" collapsed="false">
      <c r="A12" s="22" t="s">
        <v>38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S12" s="0"/>
      <c r="W12" s="0"/>
    </row>
    <row r="13" customFormat="false" ht="15.75" hidden="false" customHeight="true" outlineLevel="0" collapsed="false">
      <c r="A13" s="17" t="n">
        <v>3</v>
      </c>
      <c r="B13" s="23" t="s">
        <v>34</v>
      </c>
      <c r="C13" s="24" t="n">
        <v>149.46</v>
      </c>
      <c r="D13" s="17" t="n">
        <v>4</v>
      </c>
      <c r="E13" s="17" t="n">
        <v>1</v>
      </c>
      <c r="F13" s="17" t="n">
        <f aca="false">D13*E13</f>
        <v>4</v>
      </c>
      <c r="G13" s="25" t="n">
        <f aca="false">IF(B13=G$11,$C13*$F13,0)</f>
        <v>0</v>
      </c>
      <c r="H13" s="25" t="n">
        <f aca="false">IF(B13=H$11,$C13*$F13,0)</f>
        <v>0</v>
      </c>
      <c r="I13" s="25" t="n">
        <f aca="false">IF(B13=I$11,$C13*$F13,0)</f>
        <v>0</v>
      </c>
      <c r="J13" s="25" t="n">
        <f aca="false">IF(B13=J$11,$C13*$F13,0)</f>
        <v>0</v>
      </c>
      <c r="K13" s="25" t="n">
        <f aca="false">IF(B13=K$11,$C13*$F13,0)</f>
        <v>0</v>
      </c>
      <c r="L13" s="25" t="n">
        <f aca="false">IF(B13=L$11,$C13*$F13,0)</f>
        <v>597.84</v>
      </c>
      <c r="M13" s="25" t="n">
        <f aca="false">IF(B13=M$11,$C13*$F13,0)</f>
        <v>0</v>
      </c>
      <c r="N13" s="25" t="n">
        <f aca="false">IF(B13=N$11,$C13*$F13,0)</f>
        <v>0</v>
      </c>
      <c r="O13" s="25" t="n">
        <f aca="false">IF(B13=O$11,$C13*$F13,0)</f>
        <v>0</v>
      </c>
      <c r="S13" s="0"/>
      <c r="W13" s="0"/>
    </row>
    <row r="14" customFormat="false" ht="15.75" hidden="false" customHeight="true" outlineLevel="0" collapsed="false">
      <c r="A14" s="17" t="n">
        <v>4</v>
      </c>
      <c r="B14" s="23" t="s">
        <v>31</v>
      </c>
      <c r="C14" s="24" t="n">
        <v>1.97</v>
      </c>
      <c r="D14" s="17" t="n">
        <v>600</v>
      </c>
      <c r="E14" s="17" t="n">
        <v>1</v>
      </c>
      <c r="F14" s="17" t="n">
        <f aca="false">D14*E14</f>
        <v>600</v>
      </c>
      <c r="G14" s="25" t="n">
        <f aca="false">IF(B14=G$11,$C14*$F14,0)</f>
        <v>0</v>
      </c>
      <c r="H14" s="25" t="n">
        <f aca="false">IF(B14=H$11,$C14*$F14,0)</f>
        <v>0</v>
      </c>
      <c r="I14" s="25" t="n">
        <f aca="false">IF(B14=I$11,$C14*$F14,0)</f>
        <v>1182</v>
      </c>
      <c r="J14" s="25" t="n">
        <f aca="false">IF(B14=J$11,$C14*$F14,0)</f>
        <v>0</v>
      </c>
      <c r="K14" s="25" t="n">
        <f aca="false">IF(B14=K$11,$C14*$F14,0)</f>
        <v>0</v>
      </c>
      <c r="L14" s="25" t="n">
        <f aca="false">IF(B14=L$11,$C14*$F14,0)</f>
        <v>0</v>
      </c>
      <c r="M14" s="25" t="n">
        <f aca="false">IF(B14=M$11,$C14*$F14,0)</f>
        <v>0</v>
      </c>
      <c r="N14" s="25" t="n">
        <f aca="false">IF(B14=N$11,$C14*$F14,0)</f>
        <v>0</v>
      </c>
      <c r="O14" s="25" t="n">
        <f aca="false">IF(B14=O$11,$C14*$F14,0)</f>
        <v>0</v>
      </c>
      <c r="S14" s="0"/>
      <c r="W14" s="0"/>
    </row>
    <row r="15" customFormat="false" ht="15.75" hidden="false" customHeight="true" outlineLevel="0" collapsed="false">
      <c r="A15" s="22" t="s">
        <v>39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S15" s="0"/>
      <c r="W15" s="0"/>
    </row>
    <row r="16" customFormat="false" ht="15.75" hidden="false" customHeight="true" outlineLevel="0" collapsed="false">
      <c r="A16" s="17" t="n">
        <v>1</v>
      </c>
      <c r="B16" s="23" t="s">
        <v>34</v>
      </c>
      <c r="C16" s="24" t="n">
        <v>16.63</v>
      </c>
      <c r="D16" s="17" t="n">
        <v>4</v>
      </c>
      <c r="E16" s="17" t="n">
        <v>1</v>
      </c>
      <c r="F16" s="17" t="n">
        <f aca="false">D16*E16</f>
        <v>4</v>
      </c>
      <c r="G16" s="25" t="n">
        <f aca="false">IF(B16=G$11,$C16*$F16,0)</f>
        <v>0</v>
      </c>
      <c r="H16" s="25" t="n">
        <f aca="false">IF(B16=H$11,$C16*$F16,0)</f>
        <v>0</v>
      </c>
      <c r="I16" s="25" t="n">
        <f aca="false">IF(B16=I$11,$C16*$F16,0)</f>
        <v>0</v>
      </c>
      <c r="J16" s="25" t="n">
        <f aca="false">IF(B16=J$11,$C16*$F16,0)</f>
        <v>0</v>
      </c>
      <c r="K16" s="25" t="n">
        <f aca="false">IF(B16=K$11,$C16*$F16,0)</f>
        <v>0</v>
      </c>
      <c r="L16" s="25" t="n">
        <f aca="false">IF(B16=L$11,$C16*$F16,0)</f>
        <v>66.52</v>
      </c>
      <c r="M16" s="25" t="n">
        <f aca="false">IF(B16=M$11,$C16*$F16,0)</f>
        <v>0</v>
      </c>
      <c r="N16" s="25" t="n">
        <f aca="false">IF(B16=N$11,$C16*$F16,0)</f>
        <v>0</v>
      </c>
      <c r="O16" s="25" t="n">
        <f aca="false">IF(B16=O$11,$C16*$F16,0)</f>
        <v>0</v>
      </c>
      <c r="S16" s="0"/>
      <c r="W16" s="0"/>
    </row>
    <row r="17" customFormat="false" ht="15.75" hidden="false" customHeight="true" outlineLevel="0" collapsed="false">
      <c r="A17" s="17" t="n">
        <v>2</v>
      </c>
      <c r="B17" s="23" t="s">
        <v>31</v>
      </c>
      <c r="C17" s="24" t="n">
        <v>1.89</v>
      </c>
      <c r="D17" s="17" t="n">
        <v>57</v>
      </c>
      <c r="E17" s="17" t="n">
        <v>1</v>
      </c>
      <c r="F17" s="17" t="n">
        <f aca="false">D17*E17</f>
        <v>57</v>
      </c>
      <c r="G17" s="25" t="n">
        <f aca="false">IF(B17=G$11,$C17*$F17,0)</f>
        <v>0</v>
      </c>
      <c r="H17" s="25" t="n">
        <f aca="false">IF(B17=H$11,$C17*$F17,0)</f>
        <v>0</v>
      </c>
      <c r="I17" s="25" t="n">
        <f aca="false">IF(B17=I$11,$C17*$F17,0)</f>
        <v>107.73</v>
      </c>
      <c r="J17" s="25" t="n">
        <f aca="false">IF(B17=J$11,$C17*$F17,0)</f>
        <v>0</v>
      </c>
      <c r="K17" s="25" t="n">
        <f aca="false">IF(B17=K$11,$C17*$F17,0)</f>
        <v>0</v>
      </c>
      <c r="L17" s="25" t="n">
        <f aca="false">IF(B17=L$11,$C17*$F17,0)</f>
        <v>0</v>
      </c>
      <c r="M17" s="25" t="n">
        <f aca="false">IF(B17=M$11,$C17*$F17,0)</f>
        <v>0</v>
      </c>
      <c r="N17" s="25" t="n">
        <f aca="false">IF(B17=N$11,$C17*$F17,0)</f>
        <v>0</v>
      </c>
      <c r="O17" s="25" t="n">
        <f aca="false">IF(B17=O$11,$C17*$F17,0)</f>
        <v>0</v>
      </c>
      <c r="S17" s="0"/>
      <c r="W17" s="0"/>
    </row>
    <row r="18" customFormat="false" ht="15.75" hidden="false" customHeight="true" outlineLevel="0" collapsed="false">
      <c r="A18" s="22" t="s">
        <v>40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S18" s="0"/>
      <c r="W18" s="0"/>
    </row>
    <row r="19" customFormat="false" ht="15.75" hidden="false" customHeight="true" outlineLevel="0" collapsed="false">
      <c r="A19" s="17" t="n">
        <v>5</v>
      </c>
      <c r="B19" s="23" t="s">
        <v>34</v>
      </c>
      <c r="C19" s="24" t="n">
        <v>144.77</v>
      </c>
      <c r="D19" s="17" t="n">
        <v>6</v>
      </c>
      <c r="E19" s="17" t="n">
        <v>1</v>
      </c>
      <c r="F19" s="17" t="n">
        <f aca="false">D19*E19</f>
        <v>6</v>
      </c>
      <c r="G19" s="25" t="n">
        <f aca="false">IF(B19=G$11,$C19*$F19,0)</f>
        <v>0</v>
      </c>
      <c r="H19" s="25" t="n">
        <f aca="false">IF(B19=H$11,$C19*$F19,0)</f>
        <v>0</v>
      </c>
      <c r="I19" s="25" t="n">
        <f aca="false">IF(B19=I$11,$C19*$F19,0)</f>
        <v>0</v>
      </c>
      <c r="J19" s="25" t="n">
        <f aca="false">IF(B19=J$11,$C19*$F19,0)</f>
        <v>0</v>
      </c>
      <c r="K19" s="25" t="n">
        <f aca="false">IF(B19=K$11,$C19*$F19,0)</f>
        <v>0</v>
      </c>
      <c r="L19" s="25" t="n">
        <f aca="false">IF(B19=L$11,$C19*$F19,0)</f>
        <v>868.62</v>
      </c>
      <c r="M19" s="25" t="n">
        <f aca="false">IF(B19=M$11,$C19*$F19,0)</f>
        <v>0</v>
      </c>
      <c r="N19" s="25" t="n">
        <f aca="false">IF(B19=N$11,$C19*$F19,0)</f>
        <v>0</v>
      </c>
      <c r="O19" s="25" t="n">
        <f aca="false">IF(B19=O$11,$C19*$F19,0)</f>
        <v>0</v>
      </c>
      <c r="S19" s="0"/>
      <c r="W19" s="0"/>
    </row>
    <row r="20" customFormat="false" ht="15.75" hidden="false" customHeight="true" outlineLevel="0" collapsed="false">
      <c r="A20" s="17" t="n">
        <v>6</v>
      </c>
      <c r="B20" s="23" t="s">
        <v>31</v>
      </c>
      <c r="C20" s="24" t="n">
        <v>1.16</v>
      </c>
      <c r="D20" s="17" t="n">
        <v>585</v>
      </c>
      <c r="E20" s="17" t="n">
        <v>1</v>
      </c>
      <c r="F20" s="17" t="n">
        <f aca="false">D20*E20</f>
        <v>585</v>
      </c>
      <c r="G20" s="25" t="n">
        <f aca="false">IF(B20=G$11,$C20*$F20,0)</f>
        <v>0</v>
      </c>
      <c r="H20" s="25" t="n">
        <f aca="false">IF(B20=H$11,$C20*$F20,0)</f>
        <v>0</v>
      </c>
      <c r="I20" s="25" t="n">
        <f aca="false">IF(B20=I$11,$C20*$F20,0)</f>
        <v>678.6</v>
      </c>
      <c r="J20" s="25" t="n">
        <f aca="false">IF(B20=J$11,$C20*$F20,0)</f>
        <v>0</v>
      </c>
      <c r="K20" s="25" t="n">
        <f aca="false">IF(B20=K$11,$C20*$F20,0)</f>
        <v>0</v>
      </c>
      <c r="L20" s="25" t="n">
        <f aca="false">IF(B20=L$11,$C20*$F20,0)</f>
        <v>0</v>
      </c>
      <c r="M20" s="25" t="n">
        <f aca="false">IF(B20=M$11,$C20*$F20,0)</f>
        <v>0</v>
      </c>
      <c r="N20" s="25" t="n">
        <f aca="false">IF(B20=N$11,$C20*$F20,0)</f>
        <v>0</v>
      </c>
      <c r="O20" s="25" t="n">
        <f aca="false">IF(B20=O$11,$C20*$F20,0)</f>
        <v>0</v>
      </c>
      <c r="S20" s="0"/>
      <c r="W20" s="0"/>
    </row>
    <row r="21" customFormat="false" ht="15.75" hidden="false" customHeight="true" outlineLevel="0" collapsed="false">
      <c r="A21" s="17" t="s">
        <v>41</v>
      </c>
      <c r="B21" s="17" t="n">
        <f aca="false">SUM(B12:B20)</f>
        <v>0</v>
      </c>
      <c r="C21" s="17" t="n">
        <f aca="false">SUM(C12:C20)</f>
        <v>315.88</v>
      </c>
      <c r="D21" s="17" t="n">
        <f aca="false">SUM(D12:D20)</f>
        <v>1256</v>
      </c>
      <c r="E21" s="17" t="n">
        <f aca="false">SUM(E12:E20)</f>
        <v>6</v>
      </c>
      <c r="F21" s="17" t="n">
        <f aca="false">SUM(F12:F20)</f>
        <v>1256</v>
      </c>
      <c r="G21" s="25" t="n">
        <f aca="false">SUM(G12:G20)</f>
        <v>0</v>
      </c>
      <c r="H21" s="25" t="n">
        <f aca="false">SUM(H12:H20)</f>
        <v>0</v>
      </c>
      <c r="I21" s="25" t="n">
        <f aca="false">SUM(I12:I20)</f>
        <v>1968.33</v>
      </c>
      <c r="J21" s="25" t="n">
        <f aca="false">SUM(J12:J20)</f>
        <v>0</v>
      </c>
      <c r="K21" s="25" t="n">
        <f aca="false">SUM(K12:K20)</f>
        <v>0</v>
      </c>
      <c r="L21" s="25" t="n">
        <f aca="false">SUM(L12:L20)</f>
        <v>1532.98</v>
      </c>
      <c r="M21" s="25" t="n">
        <f aca="false">SUM(M12:M20)</f>
        <v>0</v>
      </c>
      <c r="N21" s="25" t="n">
        <f aca="false">SUM(N12:N20)</f>
        <v>0</v>
      </c>
      <c r="O21" s="25" t="n">
        <f aca="false">SUM(O12:O20)</f>
        <v>0</v>
      </c>
      <c r="S21" s="0"/>
      <c r="W21" s="0"/>
    </row>
    <row r="22" customFormat="false" ht="12.75" hidden="false" customHeight="false" outlineLevel="0" collapsed="false">
      <c r="A22" s="9" t="s">
        <v>42</v>
      </c>
      <c r="B22" s="9"/>
      <c r="C22" s="9"/>
      <c r="D22" s="9"/>
      <c r="E22" s="9"/>
      <c r="F22" s="9"/>
      <c r="G22" s="17" t="n">
        <v>0.222</v>
      </c>
      <c r="H22" s="26" t="n">
        <v>0.395</v>
      </c>
      <c r="I22" s="26" t="n">
        <v>0.222</v>
      </c>
      <c r="J22" s="26" t="n">
        <v>0.395</v>
      </c>
      <c r="K22" s="26" t="n">
        <v>0.617</v>
      </c>
      <c r="L22" s="26" t="n">
        <v>0.888</v>
      </c>
      <c r="M22" s="26" t="n">
        <v>1.58</v>
      </c>
      <c r="N22" s="26" t="n">
        <v>2.47</v>
      </c>
      <c r="O22" s="26" t="n">
        <v>3.85</v>
      </c>
      <c r="S22" s="27"/>
      <c r="W22" s="27"/>
    </row>
    <row r="23" customFormat="false" ht="12.75" hidden="false" customHeight="false" outlineLevel="0" collapsed="false">
      <c r="A23" s="17" t="s">
        <v>43</v>
      </c>
      <c r="B23" s="17"/>
      <c r="C23" s="17"/>
      <c r="D23" s="17"/>
      <c r="E23" s="17"/>
      <c r="F23" s="17"/>
      <c r="G23" s="25" t="n">
        <f aca="false">G21*G22</f>
        <v>0</v>
      </c>
      <c r="H23" s="25" t="n">
        <f aca="false">H21*H22</f>
        <v>0</v>
      </c>
      <c r="I23" s="25" t="n">
        <f aca="false">I21*I22</f>
        <v>436.96926</v>
      </c>
      <c r="J23" s="25" t="n">
        <f aca="false">J21*J22</f>
        <v>0</v>
      </c>
      <c r="K23" s="25" t="n">
        <f aca="false">K21*K22</f>
        <v>0</v>
      </c>
      <c r="L23" s="25" t="n">
        <f aca="false">L21*L22</f>
        <v>1361.28624</v>
      </c>
      <c r="M23" s="25" t="n">
        <f aca="false">M21*M22</f>
        <v>0</v>
      </c>
      <c r="N23" s="25" t="n">
        <f aca="false">N21*N22</f>
        <v>0</v>
      </c>
      <c r="O23" s="25" t="n">
        <f aca="false">O21*O22</f>
        <v>0</v>
      </c>
      <c r="S23" s="27"/>
      <c r="W23" s="0"/>
    </row>
    <row r="24" customFormat="false" ht="13.5" hidden="false" customHeight="false" outlineLevel="0" collapsed="false">
      <c r="A24" s="17" t="s">
        <v>44</v>
      </c>
      <c r="B24" s="17"/>
      <c r="C24" s="17"/>
      <c r="D24" s="17"/>
      <c r="E24" s="17"/>
      <c r="F24" s="17"/>
      <c r="G24" s="28" t="n">
        <f aca="false">SUM(G23:H23)</f>
        <v>0</v>
      </c>
      <c r="H24" s="28"/>
      <c r="I24" s="28" t="n">
        <f aca="false">SUM(I23:O23)</f>
        <v>1798.2555</v>
      </c>
      <c r="J24" s="28"/>
      <c r="K24" s="28"/>
      <c r="L24" s="28"/>
      <c r="M24" s="28"/>
      <c r="N24" s="28"/>
      <c r="O24" s="28"/>
      <c r="S24" s="27"/>
      <c r="W24" s="27"/>
    </row>
    <row r="25" customFormat="false" ht="13.5" hidden="false" customHeight="false" outlineLevel="0" collapsed="false">
      <c r="A25" s="29" t="s">
        <v>45</v>
      </c>
      <c r="B25" s="29"/>
      <c r="C25" s="29"/>
      <c r="D25" s="29"/>
      <c r="E25" s="29"/>
      <c r="F25" s="29"/>
      <c r="G25" s="30" t="n">
        <f aca="false">SUM(G24:O24)</f>
        <v>1798.2555</v>
      </c>
      <c r="H25" s="30"/>
      <c r="I25" s="30"/>
      <c r="J25" s="30"/>
      <c r="K25" s="30"/>
      <c r="L25" s="30"/>
      <c r="M25" s="30"/>
      <c r="N25" s="30"/>
      <c r="O25" s="30"/>
      <c r="S25" s="27"/>
      <c r="W25" s="27"/>
    </row>
    <row r="1048467" customFormat="false" ht="12.8" hidden="false" customHeight="false" outlineLevel="0" collapsed="false"/>
    <row r="1048468" customFormat="false" ht="12.8" hidden="false" customHeight="false" outlineLevel="0" collapsed="false"/>
    <row r="1048469" customFormat="false" ht="12.8" hidden="false" customHeight="false" outlineLevel="0" collapsed="false"/>
    <row r="1048470" customFormat="false" ht="12.8" hidden="false" customHeight="false" outlineLevel="0" collapsed="false"/>
    <row r="1048471" customFormat="false" ht="12.8" hidden="false" customHeight="false" outlineLevel="0" collapsed="false"/>
    <row r="1048472" customFormat="false" ht="12.8" hidden="false" customHeight="false" outlineLevel="0" collapsed="false"/>
    <row r="1048473" customFormat="false" ht="12.8" hidden="false" customHeight="false" outlineLevel="0" collapsed="false"/>
    <row r="1048474" customFormat="false" ht="12.8" hidden="false" customHeight="false" outlineLevel="0" collapsed="false"/>
    <row r="1048475" customFormat="false" ht="12.8" hidden="false" customHeight="false" outlineLevel="0" collapsed="false"/>
    <row r="1048476" customFormat="false" ht="12.8" hidden="false" customHeight="false" outlineLevel="0" collapsed="false"/>
    <row r="1048477" customFormat="false" ht="12.8" hidden="false" customHeight="false" outlineLevel="0" collapsed="false"/>
    <row r="1048478" customFormat="false" ht="12.8" hidden="false" customHeight="false" outlineLevel="0" collapsed="false"/>
    <row r="1048479" customFormat="false" ht="12.8" hidden="false" customHeight="false" outlineLevel="0" collapsed="false"/>
    <row r="1048480" customFormat="false" ht="12.8" hidden="false" customHeight="false" outlineLevel="0" collapsed="false"/>
    <row r="1048481" customFormat="false" ht="12.8" hidden="false" customHeight="false" outlineLevel="0" collapsed="false"/>
    <row r="1048482" customFormat="false" ht="12.8" hidden="false" customHeight="false" outlineLevel="0" collapsed="false"/>
    <row r="1048483" customFormat="false" ht="12.8" hidden="false" customHeight="false" outlineLevel="0" collapsed="false"/>
    <row r="1048484" customFormat="false" ht="12.8" hidden="false" customHeight="false" outlineLevel="0" collapsed="false"/>
    <row r="1048485" customFormat="false" ht="12.8" hidden="false" customHeight="false" outlineLevel="0" collapsed="false"/>
    <row r="1048486" customFormat="false" ht="12.8" hidden="false" customHeight="false" outlineLevel="0" collapsed="false"/>
    <row r="1048487" customFormat="false" ht="12.8" hidden="false" customHeight="false" outlineLevel="0" collapsed="false"/>
    <row r="1048488" customFormat="false" ht="12.8" hidden="false" customHeight="false" outlineLevel="0" collapsed="false"/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35">
    <mergeCell ref="A1:D1"/>
    <mergeCell ref="E1:L5"/>
    <mergeCell ref="M1:O2"/>
    <mergeCell ref="A2:D2"/>
    <mergeCell ref="A3:D3"/>
    <mergeCell ref="M3:O5"/>
    <mergeCell ref="A4:D4"/>
    <mergeCell ref="A5:D5"/>
    <mergeCell ref="A6:B7"/>
    <mergeCell ref="C6:L6"/>
    <mergeCell ref="N6:O6"/>
    <mergeCell ref="C7:L7"/>
    <mergeCell ref="M7:O8"/>
    <mergeCell ref="A8:B8"/>
    <mergeCell ref="C8:L8"/>
    <mergeCell ref="A9:A11"/>
    <mergeCell ref="B9:B10"/>
    <mergeCell ref="C9:C10"/>
    <mergeCell ref="D9:D10"/>
    <mergeCell ref="E9:E10"/>
    <mergeCell ref="F9:F10"/>
    <mergeCell ref="G9:O9"/>
    <mergeCell ref="G10:H10"/>
    <mergeCell ref="I10:O10"/>
    <mergeCell ref="A12:O12"/>
    <mergeCell ref="A15:O15"/>
    <mergeCell ref="A18:O18"/>
    <mergeCell ref="A21:F21"/>
    <mergeCell ref="A22:F22"/>
    <mergeCell ref="A23:F23"/>
    <mergeCell ref="A24:F24"/>
    <mergeCell ref="G24:H24"/>
    <mergeCell ref="I24:O24"/>
    <mergeCell ref="A25:F25"/>
    <mergeCell ref="G25:O25"/>
  </mergeCells>
  <printOptions headings="false" gridLines="false" gridLinesSet="true" horizontalCentered="true" verticalCentered="false"/>
  <pageMargins left="1.18125" right="0.196527777777778" top="0.196527777777778" bottom="0.196527777777778" header="0.511805555555555" footer="0.51180555555555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820</TotalTime>
  <Application>LibreOffice/6.2.2.2$Windows_x86 LibreOffice_project/2b840030fec2aae0fd2658d8d4f9548af4e3518d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1999-10-28T12:09:20Z</dcterms:created>
  <dc:creator>Konstrukcja</dc:creator>
  <dc:description/>
  <dc:language>pl-PL</dc:language>
  <cp:lastModifiedBy/>
  <cp:lastPrinted>2022-04-08T12:19:21Z</cp:lastPrinted>
  <dcterms:modified xsi:type="dcterms:W3CDTF">2022-04-08T12:19:28Z</dcterms:modified>
  <cp:revision>105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